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5219DFF-A779-4E2C-8D74-F0CEF0DCD819}" xr6:coauthVersionLast="45" xr6:coauthVersionMax="45" xr10:uidLastSave="{00000000-0000-0000-0000-000000000000}"/>
  <bookViews>
    <workbookView xWindow="-120" yWindow="-120" windowWidth="20730" windowHeight="11160" xr2:uid="{F31C470B-BD41-8844-8FE8-3D3C14A1B8BB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3" i="1"/>
  <c r="D23" i="1" l="1" a="1"/>
  <c r="D23" i="1" s="1"/>
  <c r="C23" i="1" a="1"/>
  <c r="C23" i="1" s="1"/>
  <c r="B23" i="1" a="1"/>
  <c r="B23" i="1" s="1"/>
  <c r="A21" i="1"/>
  <c r="A22" i="1" s="1"/>
  <c r="A5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4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<sst xmlns="http://schemas.openxmlformats.org/spreadsheetml/2006/main" count="33" uniqueCount="32">
  <si>
    <t>Year</t>
  </si>
  <si>
    <t>Fund XYZ</t>
  </si>
  <si>
    <t>S&amp;P 500</t>
  </si>
  <si>
    <t>90d T-Bills</t>
  </si>
  <si>
    <t>Total Return (p.a)</t>
  </si>
  <si>
    <t>Risk Premium</t>
  </si>
  <si>
    <t>Market Premium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</si>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</sst>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0" fontId="0" fillId="0" borderId="0" xfId="1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0" fontId="3" fillId="0" borderId="0" xfId="1" applyNumberFormat="1" applyFont="1" applyAlignment="1">
      <alignment horizontal="center"/>
    </xf>
    <xf numFmtId="10" fontId="0" fillId="0" borderId="0" xfId="0" applyNumberFormat="1"/>
    <xf numFmtId="9" fontId="0" fillId="0" borderId="0" xfId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Continuous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Risk</a:t>
            </a:r>
            <a:r>
              <a:rPr lang="en-US" baseline="0"/>
              <a:t> premium and market premium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Sheet1!$F$2</c:f>
              <c:strCache>
                <c:ptCount val="1"/>
                <c:pt idx="0">
                  <c:v>Risk Premium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Sheet1!$F$3:$F$22</c:f>
              <c:numCache>
                <c:formatCode>0.00%</c:formatCode>
                <c:ptCount val="20"/>
                <c:pt idx="0">
                  <c:v>1.4886649874055413</c:v>
                </c:pt>
                <c:pt idx="1">
                  <c:v>-1.3352941176470587</c:v>
                </c:pt>
                <c:pt idx="2">
                  <c:v>0.4256756756756756</c:v>
                </c:pt>
                <c:pt idx="3">
                  <c:v>3.8461538461538458</c:v>
                </c:pt>
                <c:pt idx="4">
                  <c:v>1.4502164502164503</c:v>
                </c:pt>
                <c:pt idx="5">
                  <c:v>3.7499999999999922E-2</c:v>
                </c:pt>
                <c:pt idx="6">
                  <c:v>21</c:v>
                </c:pt>
                <c:pt idx="7">
                  <c:v>0.95522388059701491</c:v>
                </c:pt>
                <c:pt idx="8">
                  <c:v>-7.9333333333333345</c:v>
                </c:pt>
                <c:pt idx="9">
                  <c:v>0.875</c:v>
                </c:pt>
                <c:pt idx="10">
                  <c:v>1.7339449541284402</c:v>
                </c:pt>
                <c:pt idx="11">
                  <c:v>2.1198630136986303</c:v>
                </c:pt>
                <c:pt idx="12">
                  <c:v>-1.7547169811320755</c:v>
                </c:pt>
                <c:pt idx="13">
                  <c:v>0.54112554112554112</c:v>
                </c:pt>
                <c:pt idx="14">
                  <c:v>2.4347826086956523</c:v>
                </c:pt>
                <c:pt idx="15">
                  <c:v>-1.0641025641025641</c:v>
                </c:pt>
                <c:pt idx="16">
                  <c:v>0.6694915254237287</c:v>
                </c:pt>
                <c:pt idx="17">
                  <c:v>0.3756613756613757</c:v>
                </c:pt>
                <c:pt idx="18">
                  <c:v>-2.9375000000000004</c:v>
                </c:pt>
                <c:pt idx="19">
                  <c:v>-1.9970318810609933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C8-4380-909D-E95DCAA3C3F1}"/>
            </c:ext>
          </c:extLst>
        </c:ser>
        <c:ser>
          <c:idx val="1"/>
          <c:order val="1"/>
          <c:tx>
            <c:strRef>
              <c:f>Sheet1!$G$2</c:f>
              <c:strCache>
                <c:ptCount val="1"/>
                <c:pt idx="0">
                  <c:v>Market Premium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Sheet1!$G$3:$G$22</c:f>
              <c:numCache>
                <c:formatCode>0%</c:formatCode>
                <c:ptCount val="20"/>
                <c:pt idx="0">
                  <c:v>-0.10566666666666667</c:v>
                </c:pt>
                <c:pt idx="1">
                  <c:v>0.23566666666666666</c:v>
                </c:pt>
                <c:pt idx="2">
                  <c:v>0.11833333333333335</c:v>
                </c:pt>
                <c:pt idx="3">
                  <c:v>0.17700000000000002</c:v>
                </c:pt>
                <c:pt idx="4">
                  <c:v>-4.2666666666666665E-2</c:v>
                </c:pt>
                <c:pt idx="5">
                  <c:v>0.156</c:v>
                </c:pt>
                <c:pt idx="6">
                  <c:v>0.14633333333333334</c:v>
                </c:pt>
                <c:pt idx="7">
                  <c:v>2.6666666666666666E-3</c:v>
                </c:pt>
                <c:pt idx="8">
                  <c:v>-0.14333333333333334</c:v>
                </c:pt>
                <c:pt idx="9">
                  <c:v>-2.3333333333333334E-2</c:v>
                </c:pt>
                <c:pt idx="10">
                  <c:v>-0.13300000000000001</c:v>
                </c:pt>
                <c:pt idx="11">
                  <c:v>0.18833333333333335</c:v>
                </c:pt>
                <c:pt idx="12">
                  <c:v>-0.16400000000000001</c:v>
                </c:pt>
                <c:pt idx="13">
                  <c:v>-4.1666666666666664E-2</c:v>
                </c:pt>
                <c:pt idx="14">
                  <c:v>-0.13900000000000001</c:v>
                </c:pt>
                <c:pt idx="15">
                  <c:v>9.4000000000000014E-2</c:v>
                </c:pt>
                <c:pt idx="16">
                  <c:v>7.4999999999999997E-2</c:v>
                </c:pt>
                <c:pt idx="17">
                  <c:v>0.13466666666666668</c:v>
                </c:pt>
                <c:pt idx="18">
                  <c:v>0.223</c:v>
                </c:pt>
                <c:pt idx="19">
                  <c:v>8.3000000000000004E-2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C8-4380-909D-E95DCAA3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968016"/>
        <c:axId val="251865696"/>
      </c:lineChart>
      <c:catAx>
        <c:axId val="2499680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251865696"/>
        <c:crosses val="autoZero"/>
        <c:auto val="1"/>
        <c:lblAlgn val="ctr"/>
        <c:lblOffset val="100"/>
        <c:noMultiLvlLbl val="0"/>
      </c:catAx>
      <c:valAx>
        <c:axId val="25186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24996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204787</xdr:colOff>
      <xdr:row>6</xdr:row>
      <xdr:rowOff>142875</xdr:rowOff>
    </xdr:from>
    <xdr:to>
      <xdr:col>12</xdr:col>
      <xdr:colOff>585787</xdr:colOff>
      <xdr:row>20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714FE1-D81A-487A-9189-83ACBBC3E4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A328-C518-40EC-8F26-94A19F033B5D}">
  <dimension ref="A1:I18"/>
  <sheetViews>
    <sheetView tabSelected="1" workbookViewId="0">
      <selection activeCell="B18" sqref="B18"/>
    </sheetView>
  </sheetViews>
  <sheetFormatPr defaultRowHeight="15.75" x14ac:dyDescent="0.25"/>
  <sheetData>
    <row r="1" spans="1:9" x14ac:dyDescent="0.25">
      <c r="A1" t="s">
        <v>7</v>
      </c>
    </row>
    <row r="2" spans="1:9" ht="16.5" thickBot="1" x14ac:dyDescent="0.3"/>
    <row r="3" spans="1:9" x14ac:dyDescent="0.25">
      <c r="A3" s="11" t="s">
        <v>8</v>
      </c>
      <c r="B3" s="11"/>
    </row>
    <row r="4" spans="1:9" x14ac:dyDescent="0.25">
      <c r="A4" s="8" t="s">
        <v>9</v>
      </c>
      <c r="B4" s="8">
        <v>0.20804359745448187</v>
      </c>
    </row>
    <row r="5" spans="1:9" x14ac:dyDescent="0.25">
      <c r="A5" s="8" t="s">
        <v>10</v>
      </c>
      <c r="B5" s="8">
        <v>4.3282138441802488E-2</v>
      </c>
    </row>
    <row r="6" spans="1:9" x14ac:dyDescent="0.25">
      <c r="A6" s="8" t="s">
        <v>11</v>
      </c>
      <c r="B6" s="8">
        <v>-9.8688538669862644E-3</v>
      </c>
    </row>
    <row r="7" spans="1:9" x14ac:dyDescent="0.25">
      <c r="A7" s="8" t="s">
        <v>12</v>
      </c>
      <c r="B7" s="8">
        <v>5.3371374294926035</v>
      </c>
    </row>
    <row r="8" spans="1:9" ht="16.5" thickBot="1" x14ac:dyDescent="0.3">
      <c r="A8" s="9" t="s">
        <v>13</v>
      </c>
      <c r="B8" s="9">
        <v>20</v>
      </c>
    </row>
    <row r="10" spans="1:9" ht="16.5" thickBot="1" x14ac:dyDescent="0.3">
      <c r="A10" t="s">
        <v>14</v>
      </c>
    </row>
    <row r="11" spans="1:9" x14ac:dyDescent="0.25">
      <c r="A11" s="10"/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</row>
    <row r="12" spans="1:9" x14ac:dyDescent="0.25">
      <c r="A12" s="8" t="s">
        <v>15</v>
      </c>
      <c r="B12" s="8">
        <v>1</v>
      </c>
      <c r="C12" s="8">
        <v>23.196053649722899</v>
      </c>
      <c r="D12" s="8">
        <v>23.196053649722899</v>
      </c>
      <c r="E12" s="8">
        <v>0.81432418402178341</v>
      </c>
      <c r="F12" s="8">
        <v>0.37876237603531704</v>
      </c>
    </row>
    <row r="13" spans="1:9" x14ac:dyDescent="0.25">
      <c r="A13" s="8" t="s">
        <v>16</v>
      </c>
      <c r="B13" s="8">
        <v>18</v>
      </c>
      <c r="C13" s="8">
        <v>512.73064694323648</v>
      </c>
      <c r="D13" s="8">
        <v>28.485035941290917</v>
      </c>
      <c r="E13" s="8"/>
      <c r="F13" s="8"/>
    </row>
    <row r="14" spans="1:9" ht="16.5" thickBot="1" x14ac:dyDescent="0.3">
      <c r="A14" s="9" t="s">
        <v>17</v>
      </c>
      <c r="B14" s="9">
        <v>19</v>
      </c>
      <c r="C14" s="9">
        <v>535.92670059295938</v>
      </c>
      <c r="D14" s="9"/>
      <c r="E14" s="9"/>
      <c r="F14" s="9"/>
    </row>
    <row r="15" spans="1:9" ht="16.5" thickBot="1" x14ac:dyDescent="0.3"/>
    <row r="16" spans="1:9" x14ac:dyDescent="0.25">
      <c r="A16" s="10"/>
      <c r="B16" s="10" t="s">
        <v>24</v>
      </c>
      <c r="C16" s="10" t="s">
        <v>12</v>
      </c>
      <c r="D16" s="10" t="s">
        <v>25</v>
      </c>
      <c r="E16" s="10" t="s">
        <v>26</v>
      </c>
      <c r="F16" s="10" t="s">
        <v>27</v>
      </c>
      <c r="G16" s="10" t="s">
        <v>28</v>
      </c>
      <c r="H16" s="10" t="s">
        <v>29</v>
      </c>
      <c r="I16" s="10" t="s">
        <v>30</v>
      </c>
    </row>
    <row r="17" spans="1:9" x14ac:dyDescent="0.25">
      <c r="A17" s="8" t="s">
        <v>18</v>
      </c>
      <c r="B17" s="8">
        <v>0.69685369003102005</v>
      </c>
      <c r="C17" s="8">
        <v>1.2547654368085468</v>
      </c>
      <c r="D17" s="8">
        <v>0.55536570389079543</v>
      </c>
      <c r="E17" s="8">
        <v>0.58548133634499755</v>
      </c>
      <c r="F17" s="8">
        <v>-1.9393106714927291</v>
      </c>
      <c r="G17" s="8">
        <v>3.3330180515547694</v>
      </c>
      <c r="H17" s="8">
        <v>-1.9393106714927291</v>
      </c>
      <c r="I17" s="8">
        <v>3.3330180515547694</v>
      </c>
    </row>
    <row r="18" spans="1:9" ht="16.5" thickBot="1" x14ac:dyDescent="0.3">
      <c r="A18" s="9" t="s">
        <v>31</v>
      </c>
      <c r="B18" s="9">
        <v>8.3132937966150546</v>
      </c>
      <c r="C18" s="9">
        <v>9.2124355508141846</v>
      </c>
      <c r="D18" s="9">
        <v>0.9023991267847008</v>
      </c>
      <c r="E18" s="9">
        <v>0.37876237603531515</v>
      </c>
      <c r="F18" s="9">
        <v>-11.04131509639055</v>
      </c>
      <c r="G18" s="9">
        <v>27.667902689620661</v>
      </c>
      <c r="H18" s="9">
        <v>-11.04131509639055</v>
      </c>
      <c r="I18" s="9">
        <v>27.667902689620661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40CF-9EA8-4241-A383-5CF4320A1F05}">
  <dimension ref="A2:G23"/>
  <sheetViews>
    <sheetView topLeftCell="A5" workbookViewId="0">
      <selection activeCell="F2" sqref="F2:G22"/>
    </sheetView>
  </sheetViews>
  <sheetFormatPr defaultColWidth="11" defaultRowHeight="15.75" x14ac:dyDescent="0.25"/>
  <cols>
    <col min="1" max="1" width="15" customWidth="1"/>
    <col min="2" max="2" width="16" customWidth="1"/>
    <col min="6" max="6" width="24.125" bestFit="1" customWidth="1"/>
  </cols>
  <sheetData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F2" s="2" t="s">
        <v>5</v>
      </c>
      <c r="G2" s="2" t="s">
        <v>6</v>
      </c>
    </row>
    <row r="3" spans="1:7" x14ac:dyDescent="0.25">
      <c r="A3" s="1">
        <v>2000</v>
      </c>
      <c r="B3" s="3">
        <v>-0.19400000000000001</v>
      </c>
      <c r="C3" s="3">
        <v>-0.13400000000000001</v>
      </c>
      <c r="D3" s="3">
        <v>1.0999999999999999E-2</v>
      </c>
      <c r="E3" s="3"/>
      <c r="F3" s="6">
        <f>(B4-B3)/B4</f>
        <v>1.4886649874055413</v>
      </c>
      <c r="G3" s="7">
        <f>(B3+C3+D3)/3</f>
        <v>-0.10566666666666667</v>
      </c>
    </row>
    <row r="4" spans="1:7" x14ac:dyDescent="0.25">
      <c r="A4" s="1">
        <f>+A3+1</f>
        <v>2001</v>
      </c>
      <c r="B4" s="3">
        <v>0.39700000000000002</v>
      </c>
      <c r="C4" s="3">
        <v>0.29699999999999999</v>
      </c>
      <c r="D4" s="3">
        <v>1.2999999999999999E-2</v>
      </c>
      <c r="E4" s="3"/>
      <c r="F4" s="6">
        <f t="shared" ref="F4:F22" si="0">(B5-B4)/B5</f>
        <v>-1.3352941176470587</v>
      </c>
      <c r="G4" s="7">
        <f t="shared" ref="G4:G22" si="1">(B4+C4+D4)/3</f>
        <v>0.23566666666666666</v>
      </c>
    </row>
    <row r="5" spans="1:7" x14ac:dyDescent="0.25">
      <c r="A5" s="1">
        <f t="shared" ref="A5:A22" si="2">+A4+1</f>
        <v>2002</v>
      </c>
      <c r="B5" s="3">
        <v>0.17</v>
      </c>
      <c r="C5" s="3">
        <v>0.17</v>
      </c>
      <c r="D5" s="3">
        <v>1.4999999999999999E-2</v>
      </c>
      <c r="E5" s="3"/>
      <c r="F5" s="6">
        <f t="shared" si="0"/>
        <v>0.4256756756756756</v>
      </c>
      <c r="G5" s="7">
        <f t="shared" si="1"/>
        <v>0.11833333333333335</v>
      </c>
    </row>
    <row r="6" spans="1:7" x14ac:dyDescent="0.25">
      <c r="A6" s="1">
        <f t="shared" si="2"/>
        <v>2003</v>
      </c>
      <c r="B6" s="3">
        <v>0.29599999999999999</v>
      </c>
      <c r="C6" s="3">
        <v>0.216</v>
      </c>
      <c r="D6" s="3">
        <v>1.9E-2</v>
      </c>
      <c r="E6" s="3"/>
      <c r="F6" s="6">
        <f t="shared" si="0"/>
        <v>3.8461538461538458</v>
      </c>
      <c r="G6" s="7">
        <f t="shared" si="1"/>
        <v>0.17700000000000002</v>
      </c>
    </row>
    <row r="7" spans="1:7" x14ac:dyDescent="0.25">
      <c r="A7" s="1">
        <f t="shared" si="2"/>
        <v>2004</v>
      </c>
      <c r="B7" s="3">
        <v>-0.104</v>
      </c>
      <c r="C7" s="3">
        <v>-4.3999999999999997E-2</v>
      </c>
      <c r="D7" s="3">
        <v>0.02</v>
      </c>
      <c r="E7" s="3"/>
      <c r="F7" s="6">
        <f t="shared" si="0"/>
        <v>1.4502164502164503</v>
      </c>
      <c r="G7" s="7">
        <f t="shared" si="1"/>
        <v>-4.2666666666666665E-2</v>
      </c>
    </row>
    <row r="8" spans="1:7" x14ac:dyDescent="0.25">
      <c r="A8" s="1">
        <f t="shared" si="2"/>
        <v>2005</v>
      </c>
      <c r="B8" s="3">
        <v>0.23100000000000001</v>
      </c>
      <c r="C8" s="3">
        <v>0.221</v>
      </c>
      <c r="D8" s="3">
        <v>1.6E-2</v>
      </c>
      <c r="E8" s="3"/>
      <c r="F8" s="6">
        <f t="shared" si="0"/>
        <v>3.7499999999999922E-2</v>
      </c>
      <c r="G8" s="7">
        <f t="shared" si="1"/>
        <v>0.156</v>
      </c>
    </row>
    <row r="9" spans="1:7" x14ac:dyDescent="0.25">
      <c r="A9" s="1">
        <f t="shared" si="2"/>
        <v>2006</v>
      </c>
      <c r="B9" s="3">
        <v>0.24</v>
      </c>
      <c r="C9" s="3">
        <v>0.18</v>
      </c>
      <c r="D9" s="3">
        <v>1.9E-2</v>
      </c>
      <c r="E9" s="3"/>
      <c r="F9" s="6">
        <f t="shared" si="0"/>
        <v>21</v>
      </c>
      <c r="G9" s="7">
        <f t="shared" si="1"/>
        <v>0.14633333333333334</v>
      </c>
    </row>
    <row r="10" spans="1:7" x14ac:dyDescent="0.25">
      <c r="A10" s="1">
        <f t="shared" si="2"/>
        <v>2007</v>
      </c>
      <c r="B10" s="3">
        <v>-1.2E-2</v>
      </c>
      <c r="C10" s="3">
        <v>8.0000000000000002E-3</v>
      </c>
      <c r="D10" s="3">
        <v>1.2E-2</v>
      </c>
      <c r="E10" s="3"/>
      <c r="F10" s="6">
        <f t="shared" si="0"/>
        <v>0.95522388059701491</v>
      </c>
      <c r="G10" s="7">
        <f t="shared" si="1"/>
        <v>2.6666666666666666E-3</v>
      </c>
    </row>
    <row r="11" spans="1:7" x14ac:dyDescent="0.25">
      <c r="A11" s="1">
        <f t="shared" si="2"/>
        <v>2008</v>
      </c>
      <c r="B11" s="3">
        <v>-0.26800000000000002</v>
      </c>
      <c r="C11" s="3">
        <v>-0.17799999999999999</v>
      </c>
      <c r="D11" s="3">
        <v>1.6E-2</v>
      </c>
      <c r="E11" s="3"/>
      <c r="F11" s="6">
        <f t="shared" si="0"/>
        <v>-7.9333333333333345</v>
      </c>
      <c r="G11" s="7">
        <f t="shared" si="1"/>
        <v>-0.14333333333333334</v>
      </c>
    </row>
    <row r="12" spans="1:7" x14ac:dyDescent="0.25">
      <c r="A12" s="1">
        <f t="shared" si="2"/>
        <v>2009</v>
      </c>
      <c r="B12" s="3">
        <v>-0.03</v>
      </c>
      <c r="C12" s="3">
        <v>-0.05</v>
      </c>
      <c r="D12" s="3">
        <v>0.01</v>
      </c>
      <c r="E12" s="3"/>
      <c r="F12" s="6">
        <f t="shared" si="0"/>
        <v>0.875</v>
      </c>
      <c r="G12" s="7">
        <f t="shared" si="1"/>
        <v>-2.3333333333333334E-2</v>
      </c>
    </row>
    <row r="13" spans="1:7" x14ac:dyDescent="0.25">
      <c r="A13" s="1">
        <f t="shared" si="2"/>
        <v>2010</v>
      </c>
      <c r="B13" s="3">
        <v>-0.24</v>
      </c>
      <c r="C13" s="3">
        <v>-0.17</v>
      </c>
      <c r="D13" s="3">
        <v>1.0999999999999999E-2</v>
      </c>
      <c r="E13" s="3"/>
      <c r="F13" s="6">
        <f t="shared" si="0"/>
        <v>1.7339449541284402</v>
      </c>
      <c r="G13" s="7">
        <f t="shared" si="1"/>
        <v>-0.13300000000000001</v>
      </c>
    </row>
    <row r="14" spans="1:7" x14ac:dyDescent="0.25">
      <c r="A14" s="1">
        <f t="shared" si="2"/>
        <v>2011</v>
      </c>
      <c r="B14" s="3">
        <v>0.32700000000000001</v>
      </c>
      <c r="C14" s="3">
        <v>0.22700000000000001</v>
      </c>
      <c r="D14" s="3">
        <v>1.0999999999999999E-2</v>
      </c>
      <c r="E14" s="3"/>
      <c r="F14" s="6">
        <f t="shared" si="0"/>
        <v>2.1198630136986303</v>
      </c>
      <c r="G14" s="7">
        <f t="shared" si="1"/>
        <v>0.18833333333333335</v>
      </c>
    </row>
    <row r="15" spans="1:7" x14ac:dyDescent="0.25">
      <c r="A15" s="1">
        <f t="shared" si="2"/>
        <v>2012</v>
      </c>
      <c r="B15" s="3">
        <v>-0.29199999999999998</v>
      </c>
      <c r="C15" s="3">
        <v>-0.21199999999999999</v>
      </c>
      <c r="D15" s="3">
        <v>1.2E-2</v>
      </c>
      <c r="E15" s="3"/>
      <c r="F15" s="6">
        <f t="shared" si="0"/>
        <v>-1.7547169811320755</v>
      </c>
      <c r="G15" s="7">
        <f t="shared" si="1"/>
        <v>-0.16400000000000001</v>
      </c>
    </row>
    <row r="16" spans="1:7" x14ac:dyDescent="0.25">
      <c r="A16" s="1">
        <f t="shared" si="2"/>
        <v>2013</v>
      </c>
      <c r="B16" s="3">
        <v>-0.106</v>
      </c>
      <c r="C16" s="3">
        <v>-3.5999999999999997E-2</v>
      </c>
      <c r="D16" s="3">
        <v>1.7000000000000001E-2</v>
      </c>
      <c r="E16" s="3"/>
      <c r="F16" s="6">
        <f t="shared" si="0"/>
        <v>0.54112554112554112</v>
      </c>
      <c r="G16" s="7">
        <f t="shared" si="1"/>
        <v>-4.1666666666666664E-2</v>
      </c>
    </row>
    <row r="17" spans="1:7" x14ac:dyDescent="0.25">
      <c r="A17" s="1">
        <f t="shared" si="2"/>
        <v>2014</v>
      </c>
      <c r="B17" s="3">
        <v>-0.23100000000000001</v>
      </c>
      <c r="C17" s="3">
        <v>-0.20100000000000001</v>
      </c>
      <c r="D17" s="3">
        <v>1.4999999999999999E-2</v>
      </c>
      <c r="E17" s="3"/>
      <c r="F17" s="6">
        <f t="shared" si="0"/>
        <v>2.4347826086956523</v>
      </c>
      <c r="G17" s="7">
        <f t="shared" si="1"/>
        <v>-0.13900000000000001</v>
      </c>
    </row>
    <row r="18" spans="1:7" x14ac:dyDescent="0.25">
      <c r="A18" s="1">
        <f t="shared" si="2"/>
        <v>2015</v>
      </c>
      <c r="B18" s="3">
        <v>0.161</v>
      </c>
      <c r="C18" s="3">
        <v>0.111</v>
      </c>
      <c r="D18" s="3">
        <v>0.01</v>
      </c>
      <c r="E18" s="3"/>
      <c r="F18" s="6">
        <f t="shared" si="0"/>
        <v>-1.0641025641025641</v>
      </c>
      <c r="G18" s="7">
        <f t="shared" si="1"/>
        <v>9.4000000000000014E-2</v>
      </c>
    </row>
    <row r="19" spans="1:7" x14ac:dyDescent="0.25">
      <c r="A19" s="1">
        <f t="shared" si="2"/>
        <v>2016</v>
      </c>
      <c r="B19" s="3">
        <v>7.8E-2</v>
      </c>
      <c r="C19" s="3">
        <v>0.128</v>
      </c>
      <c r="D19" s="3">
        <v>1.9E-2</v>
      </c>
      <c r="E19" s="3"/>
      <c r="F19" s="6">
        <f t="shared" si="0"/>
        <v>0.6694915254237287</v>
      </c>
      <c r="G19" s="7">
        <f t="shared" si="1"/>
        <v>7.4999999999999997E-2</v>
      </c>
    </row>
    <row r="20" spans="1:7" x14ac:dyDescent="0.25">
      <c r="A20" s="1">
        <f t="shared" si="2"/>
        <v>2017</v>
      </c>
      <c r="B20" s="3">
        <v>0.23599999999999999</v>
      </c>
      <c r="C20" s="3">
        <v>0.156</v>
      </c>
      <c r="D20" s="3">
        <v>1.2E-2</v>
      </c>
      <c r="E20" s="3"/>
      <c r="F20" s="6">
        <f t="shared" si="0"/>
        <v>0.3756613756613757</v>
      </c>
      <c r="G20" s="7">
        <f t="shared" si="1"/>
        <v>0.13466666666666668</v>
      </c>
    </row>
    <row r="21" spans="1:7" x14ac:dyDescent="0.25">
      <c r="A21" s="1">
        <f t="shared" si="2"/>
        <v>2018</v>
      </c>
      <c r="B21" s="3">
        <v>0.378</v>
      </c>
      <c r="C21" s="3">
        <v>0.27800000000000002</v>
      </c>
      <c r="D21" s="3">
        <v>1.2999999999999999E-2</v>
      </c>
      <c r="E21" s="3"/>
      <c r="F21" s="6">
        <f t="shared" si="0"/>
        <v>-2.9375000000000004</v>
      </c>
      <c r="G21" s="7">
        <f t="shared" si="1"/>
        <v>0.223</v>
      </c>
    </row>
    <row r="22" spans="1:7" x14ac:dyDescent="0.25">
      <c r="A22" s="1">
        <f t="shared" si="2"/>
        <v>2019</v>
      </c>
      <c r="B22" s="5">
        <v>9.6000000000000002E-2</v>
      </c>
      <c r="C22" s="5">
        <v>0.13600000000000001</v>
      </c>
      <c r="D22" s="5">
        <v>1.7000000000000001E-2</v>
      </c>
      <c r="E22" s="3"/>
      <c r="F22" s="6">
        <f t="shared" si="0"/>
        <v>-1.9970318810609933</v>
      </c>
      <c r="G22" s="7">
        <f t="shared" si="1"/>
        <v>8.3000000000000004E-2</v>
      </c>
    </row>
    <row r="23" spans="1:7" x14ac:dyDescent="0.25">
      <c r="A23" t="s">
        <v>4</v>
      </c>
      <c r="B23" s="4" cm="1">
        <f t="array" ref="B23">PRODUCT(1+B3:B22)^(1/COUNT(B3:B22))-1</f>
        <v>3.203169128985528E-2</v>
      </c>
      <c r="C23" s="4" cm="1">
        <f t="array" ref="C23">PRODUCT(1+C3:C22)^(1/COUNT(C3:C22))-1</f>
        <v>4.1435995697139072E-2</v>
      </c>
      <c r="D23" s="4" cm="1">
        <f t="array" ref="D23">PRODUCT(1+D3:D22)^(1/COUNT(D3:D22))-1</f>
        <v>1.4394856923106492E-2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2020-04-25T17:59:07Z</dcterms:created>
  <dcterms:modified xsi:type="dcterms:W3CDTF">2020-10-09T04:05:23Z</dcterms:modified>
</cp:coreProperties>
</file>